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helmess\Desktop\"/>
    </mc:Choice>
  </mc:AlternateContent>
  <xr:revisionPtr revIDLastSave="0" documentId="8_{8BE7CF76-E9DB-4CAB-82F4-1A385E08F62A}" xr6:coauthVersionLast="47" xr6:coauthVersionMax="47" xr10:uidLastSave="{00000000-0000-0000-0000-000000000000}"/>
  <bookViews>
    <workbookView xWindow="-120" yWindow="-120" windowWidth="29040" windowHeight="15840" xr2:uid="{FF04FE3A-23CC-4365-B1AE-682949C9AE6D}"/>
  </bookViews>
  <sheets>
    <sheet name="Produktio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 s="1"/>
  <c r="E15" i="2" l="1"/>
  <c r="E7" i="2"/>
  <c r="E8" i="2"/>
  <c r="E9" i="2"/>
  <c r="E11" i="2"/>
  <c r="E13" i="2"/>
  <c r="E14" i="2"/>
  <c r="E6" i="2"/>
  <c r="F17" i="2"/>
  <c r="E17" i="2" l="1"/>
  <c r="E18" i="2"/>
  <c r="F18" i="2" s="1"/>
  <c r="F20" i="2" s="1"/>
  <c r="F21" i="2" s="1"/>
  <c r="E20" i="2" l="1"/>
  <c r="E3" i="2" s="1"/>
</calcChain>
</file>

<file path=xl/sharedStrings.xml><?xml version="1.0" encoding="utf-8"?>
<sst xmlns="http://schemas.openxmlformats.org/spreadsheetml/2006/main" count="57" uniqueCount="51">
  <si>
    <t>A</t>
  </si>
  <si>
    <t>Posten</t>
  </si>
  <si>
    <t>Personalkosten</t>
  </si>
  <si>
    <t>B</t>
  </si>
  <si>
    <t>Projektspezifische Hard-/Software</t>
  </si>
  <si>
    <t>C</t>
  </si>
  <si>
    <t>Localization</t>
  </si>
  <si>
    <t>Devkit</t>
  </si>
  <si>
    <t>Gesamt Fertigungskosten</t>
  </si>
  <si>
    <t>Gemeinkostenpauschale (10% der Fertigungskosten)</t>
  </si>
  <si>
    <t>Fördersumme:</t>
  </si>
  <si>
    <t>Treuhandgebühren (3% der Fördersumme)</t>
  </si>
  <si>
    <t>Herstellungskosten/Gesamtbudget</t>
  </si>
  <si>
    <t>Externe Assets</t>
  </si>
  <si>
    <t>A + B + C</t>
  </si>
  <si>
    <t>davon in Bayern</t>
  </si>
  <si>
    <t>Projektbeginn:</t>
  </si>
  <si>
    <t xml:space="preserve">Projektende: </t>
  </si>
  <si>
    <t>Weitere projektbezogene Kosten wie z.B.</t>
  </si>
  <si>
    <t>Förderquote:</t>
  </si>
  <si>
    <t>D</t>
  </si>
  <si>
    <t>E</t>
  </si>
  <si>
    <t>A + B + C + D + E</t>
  </si>
  <si>
    <t>KKW-Effekt</t>
  </si>
  <si>
    <t xml:space="preserve"> (in Bayern ausgegebene Kosten im Bezug zur Fördersumme)</t>
  </si>
  <si>
    <t>Kosten - Gesamt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</si>
  <si>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</si>
  <si>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</si>
  <si>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</si>
  <si>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</si>
  <si>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</si>
  <si>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</si>
  <si>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</si>
  <si>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</si>
  <si>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</si>
  <si>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</si>
  <si>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</si>
  <si>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</si>
  <si>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…</t>
  </si>
  <si>
    <t>Beispielkalkulation - Produktion</t>
  </si>
  <si>
    <t xml:space="preserve">Diese Kostenkalkulation ist als Anregung zu verstehen. </t>
  </si>
  <si>
    <t>Die eingefügten Zahlenwerte sind der Übersicht halber vereinfacht.</t>
  </si>
  <si>
    <t>Auslastung:</t>
  </si>
  <si>
    <r>
      <rPr>
        <i/>
        <sz val="11"/>
        <color rgb="FFFF0000"/>
        <rFont val="Calibri"/>
        <family val="2"/>
        <scheme val="minor"/>
      </rPr>
      <t>Name Person 1</t>
    </r>
    <r>
      <rPr>
        <sz val="11"/>
        <color theme="1"/>
        <rFont val="Calibri"/>
        <family val="2"/>
        <scheme val="minor"/>
      </rPr>
      <t xml:space="preserve">
Producer</t>
    </r>
  </si>
  <si>
    <r>
      <rPr>
        <i/>
        <sz val="11"/>
        <color rgb="FFFF0000"/>
        <rFont val="Calibri"/>
        <family val="2"/>
        <scheme val="minor"/>
      </rPr>
      <t>Name Person 2</t>
    </r>
    <r>
      <rPr>
        <sz val="11"/>
        <color theme="1"/>
        <rFont val="Calibri"/>
        <family val="2"/>
        <scheme val="minor"/>
      </rPr>
      <t xml:space="preserve">
Programmer</t>
    </r>
  </si>
  <si>
    <r>
      <rPr>
        <i/>
        <sz val="11"/>
        <color rgb="FFFF0000"/>
        <rFont val="Calibri"/>
        <family val="2"/>
        <scheme val="minor"/>
      </rPr>
      <t>Name Person 3</t>
    </r>
    <r>
      <rPr>
        <sz val="11"/>
        <color theme="1"/>
        <rFont val="Calibri"/>
        <family val="2"/>
        <scheme val="minor"/>
      </rPr>
      <t xml:space="preserve">
Art Director</t>
    </r>
  </si>
  <si>
    <r>
      <rPr>
        <i/>
        <sz val="11"/>
        <color rgb="FFFF0000"/>
        <rFont val="Calibri"/>
        <family val="2"/>
        <scheme val="minor"/>
      </rPr>
      <t>Name Person 4</t>
    </r>
    <r>
      <rPr>
        <sz val="11"/>
        <color theme="1"/>
        <rFont val="Calibri"/>
        <family val="2"/>
        <scheme val="minor"/>
      </rPr>
      <t xml:space="preserve">
Game Designer</t>
    </r>
  </si>
  <si>
    <t>X</t>
  </si>
  <si>
    <t>Namensrechte</t>
  </si>
  <si>
    <t>Eigenleistung*</t>
  </si>
  <si>
    <t>* Eigenleistungen (= Leistungen/Arbeiten für das Projekt z. B. von Gesellschaftern, Geschäftsführern, festangestellten Mitarbeitern, Familienangehörigen; diese können bei Schlussabrechnung des Projektes maximal in kalkulierter Höhe anerkannt werden)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</si>
</sst>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2" xfId="0" applyNumberFormat="1" applyBorder="1" applyAlignment="1">
      <alignment horizontal="right"/>
    </xf>
    <xf numFmtId="0" fontId="0" fillId="2" borderId="1" xfId="0" applyFill="1" applyBorder="1"/>
    <xf numFmtId="164" fontId="1" fillId="4" borderId="1" xfId="0" applyNumberFormat="1" applyFont="1" applyFill="1" applyBorder="1"/>
    <xf numFmtId="0" fontId="0" fillId="5" borderId="0" xfId="0" applyFill="1"/>
    <xf numFmtId="0" fontId="4" fillId="5" borderId="0" xfId="0" applyFont="1" applyFill="1"/>
    <xf numFmtId="164" fontId="0" fillId="3" borderId="4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0" fontId="1" fillId="4" borderId="18" xfId="0" applyNumberFormat="1" applyFont="1" applyFill="1" applyBorder="1"/>
    <xf numFmtId="0" fontId="1" fillId="3" borderId="19" xfId="0" applyFont="1" applyFill="1" applyBorder="1" applyAlignment="1">
      <alignment horizontal="left"/>
    </xf>
    <xf numFmtId="0" fontId="0" fillId="4" borderId="20" xfId="0" applyFill="1" applyBorder="1"/>
    <xf numFmtId="0" fontId="1" fillId="3" borderId="3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0" fillId="6" borderId="6" xfId="0" applyFill="1" applyBorder="1"/>
    <xf numFmtId="0" fontId="0" fillId="6" borderId="7" xfId="0" applyFill="1" applyBorder="1"/>
    <xf numFmtId="0" fontId="0" fillId="6" borderId="5" xfId="0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4" borderId="16" xfId="0" applyFont="1" applyFill="1" applyBorder="1"/>
    <xf numFmtId="0" fontId="0" fillId="0" borderId="17" xfId="0" applyBorder="1"/>
    <xf numFmtId="0" fontId="1" fillId="4" borderId="18" xfId="0" applyFont="1" applyFill="1" applyBorder="1" applyAlignment="1">
      <alignment wrapText="1"/>
    </xf>
    <xf numFmtId="0" fontId="2" fillId="0" borderId="11" xfId="0" applyFont="1" applyBorder="1"/>
    <xf numFmtId="0" fontId="0" fillId="0" borderId="12" xfId="0" applyBorder="1" applyAlignment="1">
      <alignment horizontal="left"/>
    </xf>
    <xf numFmtId="0" fontId="1" fillId="0" borderId="8" xfId="0" applyFont="1" applyBorder="1"/>
    <xf numFmtId="14" fontId="0" fillId="0" borderId="19" xfId="0" applyNumberFormat="1" applyBorder="1" applyAlignment="1">
      <alignment horizontal="left"/>
    </xf>
    <xf numFmtId="0" fontId="1" fillId="0" borderId="19" xfId="0" applyFont="1" applyBorder="1"/>
    <xf numFmtId="6" fontId="0" fillId="0" borderId="9" xfId="0" applyNumberFormat="1" applyBorder="1"/>
    <xf numFmtId="0" fontId="1" fillId="0" borderId="22" xfId="0" applyFont="1" applyBorder="1"/>
    <xf numFmtId="14" fontId="0" fillId="0" borderId="23" xfId="0" applyNumberFormat="1" applyBorder="1" applyAlignment="1">
      <alignment horizontal="left"/>
    </xf>
    <xf numFmtId="0" fontId="5" fillId="5" borderId="0" xfId="0" applyFont="1" applyFill="1"/>
    <xf numFmtId="164" fontId="0" fillId="7" borderId="5" xfId="0" applyNumberFormat="1" applyFill="1" applyBorder="1" applyAlignment="1">
      <alignment horizontal="right"/>
    </xf>
    <xf numFmtId="164" fontId="0" fillId="7" borderId="4" xfId="0" applyNumberFormat="1" applyFill="1" applyBorder="1" applyAlignment="1">
      <alignment horizontal="right"/>
    </xf>
    <xf numFmtId="164" fontId="0" fillId="8" borderId="5" xfId="0" applyNumberFormat="1" applyFill="1" applyBorder="1" applyAlignment="1">
      <alignment horizontal="right"/>
    </xf>
    <xf numFmtId="164" fontId="0" fillId="8" borderId="4" xfId="0" applyNumberFormat="1" applyFill="1" applyBorder="1" applyAlignment="1">
      <alignment horizontal="right"/>
    </xf>
    <xf numFmtId="0" fontId="1" fillId="0" borderId="6" xfId="0" applyFont="1" applyBorder="1"/>
    <xf numFmtId="9" fontId="0" fillId="7" borderId="7" xfId="0" applyNumberFormat="1" applyFill="1" applyBorder="1"/>
    <xf numFmtId="9" fontId="0" fillId="8" borderId="7" xfId="0" applyNumberFormat="1" applyFill="1" applyBorder="1"/>
    <xf numFmtId="9" fontId="0" fillId="9" borderId="5" xfId="0" applyNumberForma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5" borderId="0" xfId="0" applyNumberFormat="1" applyFont="1" applyFill="1" applyAlignment="1">
      <alignment horizontal="right"/>
    </xf>
    <xf numFmtId="164" fontId="0" fillId="5" borderId="0" xfId="0" applyNumberFormat="1" applyFill="1" applyAlignment="1">
      <alignment horizontal="right"/>
    </xf>
    <xf numFmtId="10" fontId="1" fillId="5" borderId="0" xfId="0" applyNumberFormat="1" applyFont="1" applyFill="1"/>
    <xf numFmtId="0" fontId="1" fillId="0" borderId="24" xfId="0" applyFont="1" applyBorder="1"/>
    <xf numFmtId="10" fontId="0" fillId="0" borderId="25" xfId="0" applyNumberFormat="1" applyBorder="1"/>
    <xf numFmtId="0" fontId="0" fillId="2" borderId="26" xfId="0" applyFill="1" applyBorder="1"/>
    <xf numFmtId="0" fontId="0" fillId="2" borderId="27" xfId="0" applyFill="1" applyBorder="1"/>
    <xf numFmtId="0" fontId="1" fillId="3" borderId="8" xfId="0" applyFont="1" applyFill="1" applyBorder="1" applyAlignment="1">
      <alignment horizontal="left"/>
    </xf>
    <xf numFmtId="0" fontId="0" fillId="3" borderId="28" xfId="0" applyFill="1" applyBorder="1" applyAlignment="1">
      <alignment wrapText="1"/>
    </xf>
    <xf numFmtId="0" fontId="0" fillId="3" borderId="28" xfId="0" applyFill="1" applyBorder="1"/>
    <xf numFmtId="0" fontId="0" fillId="0" borderId="11" xfId="0" applyBorder="1"/>
    <xf numFmtId="0" fontId="0" fillId="0" borderId="13" xfId="0" applyBorder="1"/>
    <xf numFmtId="0" fontId="0" fillId="4" borderId="15" xfId="0" applyFill="1" applyBorder="1"/>
    <xf numFmtId="0" fontId="0" fillId="4" borderId="17" xfId="0" applyFill="1" applyBorder="1"/>
    <xf numFmtId="0" fontId="1" fillId="3" borderId="29" xfId="0" applyFont="1" applyFill="1" applyBorder="1" applyAlignment="1">
      <alignment horizontal="left"/>
    </xf>
    <xf numFmtId="0" fontId="0" fillId="2" borderId="0" xfId="0" applyFill="1"/>
    <xf numFmtId="164" fontId="0" fillId="3" borderId="5" xfId="0" applyNumberForma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0617-1728-4F4D-BF44-B9C5E56AD0C6}">
  <dimension ref="A1:T30"/>
  <sheetViews>
    <sheetView tabSelected="1" topLeftCell="C1" zoomScale="85" zoomScaleNormal="85" workbookViewId="0">
      <selection activeCell="I28" sqref="I28"/>
    </sheetView>
  </sheetViews>
  <sheetFormatPr baseColWidth="10" defaultRowHeight="15" x14ac:dyDescent="0.25"/>
  <cols>
    <col min="1" max="1" width="4.85546875" customWidth="1"/>
    <col min="2" max="2" width="15" customWidth="1"/>
    <col min="3" max="3" width="38.28515625" customWidth="1"/>
    <col min="4" max="4" width="14.5703125" customWidth="1"/>
    <col min="5" max="5" width="16.140625" customWidth="1"/>
    <col min="6" max="6" width="15" customWidth="1"/>
    <col min="7" max="7" width="13.140625" customWidth="1"/>
    <col min="8" max="19" width="13.42578125" customWidth="1"/>
  </cols>
  <sheetData>
    <row r="1" spans="1:20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4"/>
      <c r="B2" s="40" t="s">
        <v>16</v>
      </c>
      <c r="C2" s="41">
        <v>44562</v>
      </c>
      <c r="D2" s="42" t="s">
        <v>10</v>
      </c>
      <c r="E2" s="43">
        <v>150000</v>
      </c>
      <c r="F2" s="4"/>
      <c r="G2" s="4"/>
      <c r="H2" s="51" t="s">
        <v>42</v>
      </c>
      <c r="I2" s="52">
        <v>1</v>
      </c>
      <c r="J2" s="53">
        <v>0.8</v>
      </c>
      <c r="K2" s="54" t="s">
        <v>38</v>
      </c>
      <c r="L2" s="4"/>
      <c r="M2" s="4"/>
      <c r="N2" s="4"/>
      <c r="O2" s="4"/>
      <c r="P2" s="4"/>
      <c r="Q2" s="4"/>
      <c r="R2" s="4"/>
      <c r="S2" s="4"/>
      <c r="T2" s="4"/>
    </row>
    <row r="3" spans="1:20" ht="15.75" thickBot="1" x14ac:dyDescent="0.3">
      <c r="A3" s="4"/>
      <c r="B3" s="44" t="s">
        <v>17</v>
      </c>
      <c r="C3" s="45">
        <v>44927</v>
      </c>
      <c r="D3" s="60" t="s">
        <v>19</v>
      </c>
      <c r="E3" s="61">
        <f>E2/E20</f>
        <v>0.49123956115932538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1.75" thickBot="1" x14ac:dyDescent="0.4">
      <c r="A4" s="4"/>
      <c r="B4" s="38" t="s">
        <v>39</v>
      </c>
      <c r="C4" s="39"/>
      <c r="D4" s="62"/>
      <c r="E4" s="63"/>
      <c r="F4" s="72"/>
      <c r="G4" s="2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4"/>
    </row>
    <row r="5" spans="1:20" x14ac:dyDescent="0.25">
      <c r="A5" s="4"/>
      <c r="B5" s="21" t="s">
        <v>0</v>
      </c>
      <c r="C5" s="22" t="s">
        <v>2</v>
      </c>
      <c r="D5" s="64" t="s">
        <v>1</v>
      </c>
      <c r="E5" s="14" t="s">
        <v>25</v>
      </c>
      <c r="F5" s="71" t="s">
        <v>15</v>
      </c>
      <c r="G5" s="74" t="s">
        <v>49</v>
      </c>
      <c r="H5" s="16" t="s">
        <v>26</v>
      </c>
      <c r="I5" s="17" t="s">
        <v>27</v>
      </c>
      <c r="J5" s="17" t="s">
        <v>28</v>
      </c>
      <c r="K5" s="17" t="s">
        <v>29</v>
      </c>
      <c r="L5" s="17" t="s">
        <v>30</v>
      </c>
      <c r="M5" s="17" t="s">
        <v>31</v>
      </c>
      <c r="N5" s="17" t="s">
        <v>32</v>
      </c>
      <c r="O5" s="17" t="s">
        <v>33</v>
      </c>
      <c r="P5" s="17" t="s">
        <v>34</v>
      </c>
      <c r="Q5" s="17" t="s">
        <v>35</v>
      </c>
      <c r="R5" s="17" t="s">
        <v>36</v>
      </c>
      <c r="S5" s="17" t="s">
        <v>37</v>
      </c>
      <c r="T5" s="4"/>
    </row>
    <row r="6" spans="1:20" ht="31.5" customHeight="1" x14ac:dyDescent="0.25">
      <c r="A6" s="4"/>
      <c r="B6" s="23"/>
      <c r="C6" s="24"/>
      <c r="D6" s="65" t="s">
        <v>43</v>
      </c>
      <c r="E6" s="6">
        <f>SUM(H6:S6)</f>
        <v>60000</v>
      </c>
      <c r="F6" s="8">
        <v>60000</v>
      </c>
      <c r="G6" s="73" t="s">
        <v>47</v>
      </c>
      <c r="H6" s="47">
        <v>5000</v>
      </c>
      <c r="I6" s="48">
        <v>5000</v>
      </c>
      <c r="J6" s="48">
        <v>5000</v>
      </c>
      <c r="K6" s="48">
        <v>5000</v>
      </c>
      <c r="L6" s="48">
        <v>5000</v>
      </c>
      <c r="M6" s="48">
        <v>5000</v>
      </c>
      <c r="N6" s="48">
        <v>5000</v>
      </c>
      <c r="O6" s="48">
        <v>5000</v>
      </c>
      <c r="P6" s="48">
        <v>5000</v>
      </c>
      <c r="Q6" s="48">
        <v>5000</v>
      </c>
      <c r="R6" s="48">
        <v>5000</v>
      </c>
      <c r="S6" s="48">
        <v>5000</v>
      </c>
      <c r="T6" s="4"/>
    </row>
    <row r="7" spans="1:20" ht="31.5" customHeight="1" x14ac:dyDescent="0.25">
      <c r="A7" s="4"/>
      <c r="B7" s="23"/>
      <c r="C7" s="24"/>
      <c r="D7" s="65" t="s">
        <v>44</v>
      </c>
      <c r="E7" s="6">
        <f t="shared" ref="E7:E14" si="0">SUM(H7:S7)</f>
        <v>60000</v>
      </c>
      <c r="F7" s="8">
        <v>60000</v>
      </c>
      <c r="G7" s="73" t="s">
        <v>47</v>
      </c>
      <c r="H7" s="47">
        <v>5000</v>
      </c>
      <c r="I7" s="48">
        <v>5000</v>
      </c>
      <c r="J7" s="48">
        <v>5000</v>
      </c>
      <c r="K7" s="48">
        <v>5000</v>
      </c>
      <c r="L7" s="48">
        <v>5000</v>
      </c>
      <c r="M7" s="48">
        <v>5000</v>
      </c>
      <c r="N7" s="48">
        <v>5000</v>
      </c>
      <c r="O7" s="48">
        <v>5000</v>
      </c>
      <c r="P7" s="48">
        <v>5000</v>
      </c>
      <c r="Q7" s="48">
        <v>5000</v>
      </c>
      <c r="R7" s="48">
        <v>5000</v>
      </c>
      <c r="S7" s="48">
        <v>5000</v>
      </c>
      <c r="T7" s="4"/>
    </row>
    <row r="8" spans="1:20" ht="31.5" customHeight="1" x14ac:dyDescent="0.25">
      <c r="A8" s="4"/>
      <c r="B8" s="23"/>
      <c r="C8" s="24"/>
      <c r="D8" s="65" t="s">
        <v>45</v>
      </c>
      <c r="E8" s="6">
        <f t="shared" si="0"/>
        <v>60000</v>
      </c>
      <c r="F8" s="8">
        <v>60000</v>
      </c>
      <c r="G8" s="73" t="s">
        <v>47</v>
      </c>
      <c r="H8" s="47">
        <v>5000</v>
      </c>
      <c r="I8" s="48">
        <v>5000</v>
      </c>
      <c r="J8" s="48">
        <v>5000</v>
      </c>
      <c r="K8" s="48">
        <v>5000</v>
      </c>
      <c r="L8" s="48">
        <v>5000</v>
      </c>
      <c r="M8" s="48">
        <v>5000</v>
      </c>
      <c r="N8" s="48">
        <v>5000</v>
      </c>
      <c r="O8" s="48">
        <v>5000</v>
      </c>
      <c r="P8" s="48">
        <v>5000</v>
      </c>
      <c r="Q8" s="48">
        <v>5000</v>
      </c>
      <c r="R8" s="48">
        <v>5000</v>
      </c>
      <c r="S8" s="48">
        <v>5000</v>
      </c>
      <c r="T8" s="4"/>
    </row>
    <row r="9" spans="1:20" ht="31.5" customHeight="1" x14ac:dyDescent="0.25">
      <c r="A9" s="4"/>
      <c r="B9" s="23"/>
      <c r="C9" s="24"/>
      <c r="D9" s="65" t="s">
        <v>46</v>
      </c>
      <c r="E9" s="6">
        <f t="shared" si="0"/>
        <v>48000</v>
      </c>
      <c r="F9" s="8">
        <v>0</v>
      </c>
      <c r="G9" s="73" t="s">
        <v>47</v>
      </c>
      <c r="H9" s="49">
        <v>4000</v>
      </c>
      <c r="I9" s="50">
        <v>4000</v>
      </c>
      <c r="J9" s="50">
        <v>4000</v>
      </c>
      <c r="K9" s="50">
        <v>4000</v>
      </c>
      <c r="L9" s="50">
        <v>4000</v>
      </c>
      <c r="M9" s="50">
        <v>4000</v>
      </c>
      <c r="N9" s="50">
        <v>4000</v>
      </c>
      <c r="O9" s="50">
        <v>4000</v>
      </c>
      <c r="P9" s="50">
        <v>4000</v>
      </c>
      <c r="Q9" s="50">
        <v>4000</v>
      </c>
      <c r="R9" s="50">
        <v>4000</v>
      </c>
      <c r="S9" s="50">
        <v>4000</v>
      </c>
      <c r="T9" s="4"/>
    </row>
    <row r="10" spans="1:20" ht="31.5" customHeight="1" x14ac:dyDescent="0.25">
      <c r="A10" s="4"/>
      <c r="B10" s="23"/>
      <c r="C10" s="24"/>
      <c r="D10" s="65" t="s">
        <v>38</v>
      </c>
      <c r="E10" s="6"/>
      <c r="F10" s="8"/>
      <c r="G10" s="73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"/>
    </row>
    <row r="11" spans="1:20" ht="31.5" customHeight="1" x14ac:dyDescent="0.25">
      <c r="A11" s="4"/>
      <c r="B11" s="25" t="s">
        <v>3</v>
      </c>
      <c r="C11" s="26" t="s">
        <v>4</v>
      </c>
      <c r="D11" s="65" t="s">
        <v>7</v>
      </c>
      <c r="E11" s="6">
        <f t="shared" si="0"/>
        <v>500</v>
      </c>
      <c r="F11" s="8">
        <v>0</v>
      </c>
      <c r="G11" s="73"/>
      <c r="H11" s="7">
        <v>500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4"/>
    </row>
    <row r="12" spans="1:20" ht="31.5" customHeight="1" x14ac:dyDescent="0.25">
      <c r="A12" s="4"/>
      <c r="B12" s="25"/>
      <c r="C12" s="26"/>
      <c r="D12" s="65" t="s">
        <v>38</v>
      </c>
      <c r="E12" s="6"/>
      <c r="F12" s="8"/>
      <c r="G12" s="73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4"/>
    </row>
    <row r="13" spans="1:20" x14ac:dyDescent="0.25">
      <c r="A13" s="4"/>
      <c r="B13" s="25" t="s">
        <v>5</v>
      </c>
      <c r="C13" s="26" t="s">
        <v>18</v>
      </c>
      <c r="D13" s="66" t="s">
        <v>6</v>
      </c>
      <c r="E13" s="6">
        <f t="shared" si="0"/>
        <v>15000</v>
      </c>
      <c r="F13" s="8">
        <v>0</v>
      </c>
      <c r="G13" s="73"/>
      <c r="H13" s="7">
        <v>0</v>
      </c>
      <c r="I13" s="6">
        <v>0</v>
      </c>
      <c r="J13" s="6">
        <v>0</v>
      </c>
      <c r="K13" s="6">
        <v>0</v>
      </c>
      <c r="L13" s="6">
        <v>0</v>
      </c>
      <c r="M13" s="6">
        <v>5000</v>
      </c>
      <c r="N13" s="6">
        <v>5000</v>
      </c>
      <c r="O13" s="6">
        <v>5000</v>
      </c>
      <c r="P13" s="6">
        <v>0</v>
      </c>
      <c r="Q13" s="6">
        <v>0</v>
      </c>
      <c r="R13" s="6">
        <v>0</v>
      </c>
      <c r="S13" s="6">
        <v>0</v>
      </c>
      <c r="T13" s="4"/>
    </row>
    <row r="14" spans="1:20" x14ac:dyDescent="0.25">
      <c r="A14" s="4"/>
      <c r="B14" s="25"/>
      <c r="C14" s="26"/>
      <c r="D14" s="66" t="s">
        <v>48</v>
      </c>
      <c r="E14" s="6">
        <f t="shared" si="0"/>
        <v>10000</v>
      </c>
      <c r="F14" s="8">
        <v>0</v>
      </c>
      <c r="G14" s="73"/>
      <c r="H14" s="7">
        <v>10000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4"/>
    </row>
    <row r="15" spans="1:20" x14ac:dyDescent="0.25">
      <c r="A15" s="4"/>
      <c r="B15" s="25"/>
      <c r="C15" s="26"/>
      <c r="D15" s="65" t="s">
        <v>13</v>
      </c>
      <c r="E15" s="6">
        <f>SUM(H15:S15)</f>
        <v>20000</v>
      </c>
      <c r="F15" s="8">
        <v>0</v>
      </c>
      <c r="G15" s="73"/>
      <c r="H15" s="7">
        <v>5000</v>
      </c>
      <c r="I15" s="6">
        <v>5000</v>
      </c>
      <c r="J15" s="6">
        <v>5000</v>
      </c>
      <c r="K15" s="6">
        <v>5000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4"/>
    </row>
    <row r="16" spans="1:20" x14ac:dyDescent="0.25">
      <c r="A16" s="4"/>
      <c r="B16" s="27"/>
      <c r="C16" s="28"/>
      <c r="D16" s="66" t="s">
        <v>38</v>
      </c>
      <c r="E16" s="6"/>
      <c r="F16" s="8"/>
      <c r="G16" s="73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4"/>
    </row>
    <row r="17" spans="1:20" x14ac:dyDescent="0.25">
      <c r="A17" s="4"/>
      <c r="B17" s="29" t="s">
        <v>14</v>
      </c>
      <c r="C17" s="30" t="s">
        <v>8</v>
      </c>
      <c r="D17" s="67"/>
      <c r="E17" s="55">
        <f>SUM(E6:E16)</f>
        <v>273500</v>
      </c>
      <c r="F17" s="9">
        <f>SUM(F6:F16)</f>
        <v>180000</v>
      </c>
      <c r="G17" s="5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31.5" x14ac:dyDescent="0.35">
      <c r="A18" s="4"/>
      <c r="B18" s="29" t="s">
        <v>20</v>
      </c>
      <c r="C18" s="31" t="s">
        <v>9</v>
      </c>
      <c r="D18" s="67"/>
      <c r="E18" s="56">
        <f>E17*0.1</f>
        <v>27350</v>
      </c>
      <c r="F18" s="10">
        <f>E18</f>
        <v>27350</v>
      </c>
      <c r="G18" s="58"/>
      <c r="H18" s="4"/>
      <c r="I18" s="46" t="s">
        <v>40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3.25" x14ac:dyDescent="0.35">
      <c r="A19" s="4"/>
      <c r="B19" s="32" t="s">
        <v>21</v>
      </c>
      <c r="C19" s="33" t="s">
        <v>11</v>
      </c>
      <c r="D19" s="68"/>
      <c r="E19" s="1">
        <f>E2*0.03</f>
        <v>4500</v>
      </c>
      <c r="F19" s="11">
        <f>E19</f>
        <v>4500</v>
      </c>
      <c r="G19" s="58"/>
      <c r="H19" s="4"/>
      <c r="I19" s="46" t="s">
        <v>41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/>
      <c r="B20" s="34" t="s">
        <v>22</v>
      </c>
      <c r="C20" s="35" t="s">
        <v>12</v>
      </c>
      <c r="D20" s="69"/>
      <c r="E20" s="3">
        <f>SUM(E17:E19)</f>
        <v>305350</v>
      </c>
      <c r="F20" s="12">
        <f>SUM(F17:F19)</f>
        <v>211850</v>
      </c>
      <c r="G20" s="5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 thickBot="1" x14ac:dyDescent="0.3">
      <c r="A21" s="4"/>
      <c r="B21" s="36"/>
      <c r="C21" s="37" t="s">
        <v>23</v>
      </c>
      <c r="D21" s="70"/>
      <c r="E21" s="15"/>
      <c r="F21" s="13">
        <f>F20/E2</f>
        <v>1.4123333333333334</v>
      </c>
      <c r="G21" s="5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4"/>
      <c r="C22" s="5" t="s">
        <v>24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B23" s="4"/>
      <c r="C23" s="4"/>
      <c r="D23" s="4"/>
      <c r="E23" s="4"/>
      <c r="F23" s="4"/>
      <c r="G23" s="75" t="s">
        <v>50</v>
      </c>
      <c r="H23" s="76"/>
      <c r="I23" s="76"/>
      <c r="J23" s="76"/>
      <c r="K23" s="76"/>
      <c r="L23" s="76"/>
      <c r="M23" s="76"/>
      <c r="N23" s="76"/>
      <c r="O23" s="4"/>
      <c r="P23" s="4"/>
      <c r="Q23" s="4"/>
      <c r="R23" s="4"/>
      <c r="S23" s="4"/>
      <c r="T23" s="4"/>
    </row>
    <row r="24" spans="1:20" x14ac:dyDescent="0.25">
      <c r="A24" s="4"/>
      <c r="B24" s="4"/>
      <c r="C24" s="4"/>
      <c r="D24" s="4"/>
      <c r="E24" s="4"/>
      <c r="F24" s="4"/>
      <c r="G24" s="76"/>
      <c r="H24" s="76"/>
      <c r="I24" s="76"/>
      <c r="J24" s="76"/>
      <c r="K24" s="76"/>
      <c r="L24" s="76"/>
      <c r="M24" s="76"/>
      <c r="N24" s="76"/>
      <c r="O24" s="4"/>
      <c r="P24" s="4"/>
      <c r="Q24" s="4"/>
      <c r="R24" s="4"/>
      <c r="S24" s="4"/>
      <c r="T24" s="4"/>
    </row>
    <row r="25" spans="1:20" x14ac:dyDescent="0.25">
      <c r="A25" s="4"/>
      <c r="B25" s="4"/>
      <c r="C25" s="4"/>
      <c r="D25" s="4"/>
      <c r="E25" s="4"/>
      <c r="F25" s="4"/>
      <c r="G25" s="76"/>
      <c r="H25" s="76"/>
      <c r="I25" s="76"/>
      <c r="J25" s="76"/>
      <c r="K25" s="76"/>
      <c r="L25" s="76"/>
      <c r="M25" s="76"/>
      <c r="N25" s="76"/>
      <c r="O25" s="4"/>
      <c r="P25" s="4"/>
      <c r="Q25" s="4"/>
      <c r="R25" s="4"/>
      <c r="S25" s="4"/>
      <c r="T25" s="4"/>
    </row>
    <row r="26" spans="1:20" x14ac:dyDescent="0.25">
      <c r="A26" s="4"/>
      <c r="B26" s="4"/>
      <c r="C26" s="4"/>
      <c r="D26" s="4"/>
      <c r="E26" s="4"/>
      <c r="F26" s="4"/>
      <c r="G26" s="76"/>
      <c r="H26" s="76"/>
      <c r="I26" s="76"/>
      <c r="J26" s="76"/>
      <c r="K26" s="76"/>
      <c r="L26" s="76"/>
      <c r="M26" s="76"/>
      <c r="N26" s="76"/>
      <c r="O26" s="4"/>
      <c r="P26" s="4"/>
      <c r="Q26" s="4"/>
      <c r="R26" s="4"/>
      <c r="S26" s="4"/>
      <c r="T26" s="4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mergeCells count="1">
    <mergeCell ref="G23:N26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Joannis Xenakis</dc:creator>
  <cp:lastModifiedBy>Veronika Barthelmess</cp:lastModifiedBy>
  <dcterms:created xsi:type="dcterms:W3CDTF">2022-07-26T09:47:54Z</dcterms:created>
  <dcterms:modified xsi:type="dcterms:W3CDTF">2023-01-24T12:20:36Z</dcterms:modified>
</cp:coreProperties>
</file>